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itak\Documents\Bendra info apie TI ir deklarav\"/>
    </mc:Choice>
  </mc:AlternateContent>
  <xr:revisionPtr revIDLastSave="0" documentId="13_ncr:1_{403E1B2E-0040-406A-BC30-CB405A464370}" xr6:coauthVersionLast="45" xr6:coauthVersionMax="45" xr10:uidLastSave="{00000000-0000-0000-0000-000000000000}"/>
  <bookViews>
    <workbookView xWindow="5880" yWindow="870" windowWidth="11840" windowHeight="9140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D17" i="1" l="1"/>
  <c r="C17" i="1" l="1"/>
  <c r="C16" i="1"/>
  <c r="C15" i="1" l="1"/>
  <c r="G10" i="1" l="1"/>
  <c r="G5" i="1"/>
  <c r="D6" i="1" l="1"/>
  <c r="C11" i="1" l="1"/>
  <c r="D11" i="1"/>
  <c r="C6" i="1"/>
  <c r="E6" i="1"/>
  <c r="E12" i="1" s="1"/>
  <c r="F6" i="1"/>
  <c r="F12" i="1" s="1"/>
  <c r="C8" i="1"/>
  <c r="D8" i="1"/>
  <c r="D13" i="1" s="1"/>
  <c r="E8" i="1"/>
  <c r="F8" i="1"/>
  <c r="C9" i="1"/>
  <c r="D9" i="1"/>
  <c r="E9" i="1"/>
  <c r="F9" i="1"/>
  <c r="D15" i="1" l="1"/>
  <c r="C12" i="1"/>
  <c r="F16" i="1"/>
  <c r="F17" i="1" s="1"/>
  <c r="E15" i="1"/>
  <c r="E16" i="1" s="1"/>
  <c r="E17" i="1" s="1"/>
  <c r="E11" i="1"/>
  <c r="D12" i="1"/>
  <c r="G9" i="1"/>
  <c r="G8" i="1"/>
  <c r="G7" i="1"/>
  <c r="G6" i="1"/>
</calcChain>
</file>

<file path=xl/sharedStrings.xml><?xml version="1.0" encoding="utf-8"?>
<sst xmlns="http://schemas.openxmlformats.org/spreadsheetml/2006/main" count="30" uniqueCount="24">
  <si>
    <t>Schemos</t>
  </si>
  <si>
    <t>x</t>
  </si>
  <si>
    <t>Išmoka už pirmuosius hektarus, Eur už ha</t>
  </si>
  <si>
    <t>VIPS + Žalinimas + Išmoka už pirmuosius hektarus + Jaunojo ūkininko išmoka, Eur už ha</t>
  </si>
  <si>
    <t>Iš viso:</t>
  </si>
  <si>
    <t>VIPS išmoka, Eur už ha</t>
  </si>
  <si>
    <t>Žalinimo išmoka, Eur už ha</t>
  </si>
  <si>
    <t>VIPS išmoka + Žalinimas, Eur už ha</t>
  </si>
  <si>
    <t>VIPS + Žalinimas + Išmoka už pirmuosius hektarus, Eur už ha</t>
  </si>
  <si>
    <t>VIPS, tūkst. Eurų</t>
  </si>
  <si>
    <t>Žalinimas, tūkst. Eurų</t>
  </si>
  <si>
    <t>Jaunųjų ūkininkų schema, tūkst. Eurų</t>
  </si>
  <si>
    <t>Išmoka už pirmuosius hektarus, tūkst. Eurų</t>
  </si>
  <si>
    <t>Susietoji parama, tūkst. Eurų</t>
  </si>
  <si>
    <t>TI suma iš viso, tūkst. Eurų:</t>
  </si>
  <si>
    <t>Schemai skiriama TI visos sumos dalis, proc.</t>
  </si>
  <si>
    <t>Išmoką už pirmuosius hektarus atitinkantis plotas (apytikris), ha</t>
  </si>
  <si>
    <t>Pagrindinei išmokai (VIPS) deklaruotas plotas (apytikris), ha</t>
  </si>
  <si>
    <t>38,24%-38%</t>
  </si>
  <si>
    <t>1,76%-2%</t>
  </si>
  <si>
    <t>Jaunojo ūkininko išmoka, Eur už ha</t>
  </si>
  <si>
    <t>2020*</t>
  </si>
  <si>
    <t>* Numatomi išmokų dydžiai</t>
  </si>
  <si>
    <t>Tiesioginių išmokų dydžiai Lietuvoje 2017–2020 m. pagal atskiras schemas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</si>
</sst>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7" xfId="0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0" fontId="0" fillId="4" borderId="5" xfId="0" applyFill="1" applyBorder="1" applyAlignment="1">
      <alignment vertical="center" wrapText="1"/>
    </xf>
    <xf numFmtId="10" fontId="0" fillId="4" borderId="1" xfId="0" applyNumberForma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10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8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4" workbookViewId="0">
      <selection activeCell="F12" sqref="F12"/>
    </sheetView>
  </sheetViews>
  <sheetFormatPr defaultRowHeight="14.5" x14ac:dyDescent="0.35"/>
  <cols>
    <col min="1" max="1" width="28.7265625" customWidth="1"/>
    <col min="2" max="2" width="12.26953125" customWidth="1"/>
    <col min="3" max="3" width="13.54296875" customWidth="1"/>
    <col min="4" max="4" width="14.1796875" customWidth="1"/>
    <col min="5" max="5" width="14" customWidth="1"/>
    <col min="6" max="6" width="13.453125" customWidth="1"/>
    <col min="7" max="7" width="14.1796875" customWidth="1"/>
  </cols>
  <sheetData>
    <row r="1" spans="1:13" x14ac:dyDescent="0.35">
      <c r="A1" s="23" t="s">
        <v>23</v>
      </c>
      <c r="B1" s="24"/>
      <c r="C1" s="24"/>
      <c r="D1" s="24"/>
      <c r="E1" s="24"/>
      <c r="F1" s="24"/>
      <c r="G1" s="24"/>
    </row>
    <row r="2" spans="1:13" ht="16" thickBot="1" x14ac:dyDescent="0.4">
      <c r="A2" s="23"/>
      <c r="B2" s="23"/>
      <c r="C2" s="23"/>
      <c r="D2" s="23"/>
      <c r="E2" s="23"/>
      <c r="F2" s="23"/>
      <c r="G2" s="23"/>
    </row>
    <row r="3" spans="1:13" ht="15" customHeight="1" x14ac:dyDescent="0.35">
      <c r="A3" s="28" t="s">
        <v>0</v>
      </c>
      <c r="B3" s="30" t="s">
        <v>15</v>
      </c>
      <c r="C3" s="27"/>
      <c r="D3" s="27"/>
      <c r="E3" s="27"/>
      <c r="F3" s="27"/>
      <c r="G3" s="25" t="s">
        <v>4</v>
      </c>
    </row>
    <row r="4" spans="1:13" ht="51.75" customHeight="1" x14ac:dyDescent="0.35">
      <c r="A4" s="29"/>
      <c r="B4" s="31"/>
      <c r="C4" s="3">
        <v>2017</v>
      </c>
      <c r="D4" s="3">
        <v>2018</v>
      </c>
      <c r="E4" s="3">
        <v>2019</v>
      </c>
      <c r="F4" s="3" t="s">
        <v>21</v>
      </c>
      <c r="G4" s="26"/>
    </row>
    <row r="5" spans="1:13" x14ac:dyDescent="0.35">
      <c r="A5" s="7" t="s">
        <v>9</v>
      </c>
      <c r="B5" s="8" t="s">
        <v>18</v>
      </c>
      <c r="C5" s="9">
        <v>178607</v>
      </c>
      <c r="D5" s="9">
        <v>180622</v>
      </c>
      <c r="E5" s="9">
        <v>183802</v>
      </c>
      <c r="F5" s="9">
        <v>196471</v>
      </c>
      <c r="G5" s="2">
        <f>+SUM(C5:F5)</f>
        <v>739502</v>
      </c>
    </row>
    <row r="6" spans="1:13" x14ac:dyDescent="0.35">
      <c r="A6" s="7" t="s">
        <v>10</v>
      </c>
      <c r="B6" s="8">
        <v>0.3</v>
      </c>
      <c r="C6" s="9">
        <f t="shared" ref="C6:F6" si="0">+C10*$B$6</f>
        <v>140121</v>
      </c>
      <c r="D6" s="9">
        <f>+D10*$B$6</f>
        <v>142595.69999999998</v>
      </c>
      <c r="E6" s="9">
        <f t="shared" si="0"/>
        <v>145104</v>
      </c>
      <c r="F6" s="9">
        <f t="shared" si="0"/>
        <v>155108.4</v>
      </c>
      <c r="G6" s="2">
        <f t="shared" ref="G6:G9" si="1">+SUM(C6:F6)</f>
        <v>582929.1</v>
      </c>
    </row>
    <row r="7" spans="1:13" ht="29" x14ac:dyDescent="0.35">
      <c r="A7" s="7" t="s">
        <v>11</v>
      </c>
      <c r="B7" s="8" t="s">
        <v>19</v>
      </c>
      <c r="C7" s="9">
        <v>8220</v>
      </c>
      <c r="D7" s="9">
        <v>9505</v>
      </c>
      <c r="E7" s="9">
        <v>9670</v>
      </c>
      <c r="F7" s="9">
        <v>10341</v>
      </c>
      <c r="G7" s="2">
        <f t="shared" si="1"/>
        <v>37736</v>
      </c>
    </row>
    <row r="8" spans="1:13" ht="29" x14ac:dyDescent="0.35">
      <c r="A8" s="7" t="s">
        <v>12</v>
      </c>
      <c r="B8" s="8">
        <v>0.15</v>
      </c>
      <c r="C8" s="9">
        <f t="shared" ref="C8:F8" si="2">+C10*$B$8</f>
        <v>70060.5</v>
      </c>
      <c r="D8" s="9">
        <f t="shared" si="2"/>
        <v>71297.849999999991</v>
      </c>
      <c r="E8" s="9">
        <f t="shared" si="2"/>
        <v>72552</v>
      </c>
      <c r="F8" s="9">
        <f t="shared" si="2"/>
        <v>77554.2</v>
      </c>
      <c r="G8" s="2">
        <f t="shared" si="1"/>
        <v>291464.55</v>
      </c>
    </row>
    <row r="9" spans="1:13" x14ac:dyDescent="0.35">
      <c r="A9" s="7" t="s">
        <v>13</v>
      </c>
      <c r="B9" s="8">
        <v>0.15</v>
      </c>
      <c r="C9" s="9">
        <f t="shared" ref="C9:F9" si="3">+C10*$B$9</f>
        <v>70060.5</v>
      </c>
      <c r="D9" s="9">
        <f t="shared" si="3"/>
        <v>71297.849999999991</v>
      </c>
      <c r="E9" s="9">
        <f t="shared" si="3"/>
        <v>72552</v>
      </c>
      <c r="F9" s="9">
        <f t="shared" si="3"/>
        <v>77554.2</v>
      </c>
      <c r="G9" s="2">
        <f t="shared" si="1"/>
        <v>291464.55</v>
      </c>
      <c r="J9" s="6"/>
      <c r="K9" s="6"/>
      <c r="L9" s="6"/>
      <c r="M9" s="6"/>
    </row>
    <row r="10" spans="1:13" x14ac:dyDescent="0.35">
      <c r="A10" s="10" t="s">
        <v>14</v>
      </c>
      <c r="B10" s="11">
        <v>1</v>
      </c>
      <c r="C10" s="12">
        <v>467070</v>
      </c>
      <c r="D10" s="12">
        <v>475319</v>
      </c>
      <c r="E10" s="12">
        <v>483680</v>
      </c>
      <c r="F10" s="12">
        <v>517028</v>
      </c>
      <c r="G10" s="15">
        <f>+SUM(C10:F10)</f>
        <v>1943097</v>
      </c>
      <c r="I10" s="6"/>
    </row>
    <row r="11" spans="1:13" ht="15" customHeight="1" x14ac:dyDescent="0.35">
      <c r="A11" s="21" t="s">
        <v>5</v>
      </c>
      <c r="B11" s="22"/>
      <c r="C11" s="4">
        <f>C5/$C$18*1000</f>
        <v>62.669122807017544</v>
      </c>
      <c r="D11" s="4">
        <f t="shared" ref="D11:F11" si="4">D5/$C$18*1000</f>
        <v>63.376140350877201</v>
      </c>
      <c r="E11" s="4">
        <f t="shared" si="4"/>
        <v>64.49192982456141</v>
      </c>
      <c r="F11" s="4">
        <v>66</v>
      </c>
      <c r="G11" s="1" t="s">
        <v>1</v>
      </c>
    </row>
    <row r="12" spans="1:13" ht="15" customHeight="1" x14ac:dyDescent="0.35">
      <c r="A12" s="13" t="s">
        <v>6</v>
      </c>
      <c r="B12" s="14"/>
      <c r="C12" s="4">
        <f>C6/$C$18*1000</f>
        <v>49.165263157894742</v>
      </c>
      <c r="D12" s="4">
        <f t="shared" ref="D12:F12" si="5">D6/$C$18*1000</f>
        <v>50.033578947368412</v>
      </c>
      <c r="E12" s="4">
        <f t="shared" si="5"/>
        <v>50.913684210526313</v>
      </c>
      <c r="F12" s="4">
        <f t="shared" si="5"/>
        <v>54.423999999999999</v>
      </c>
      <c r="G12" s="1" t="s">
        <v>1</v>
      </c>
    </row>
    <row r="13" spans="1:13" ht="15" customHeight="1" x14ac:dyDescent="0.35">
      <c r="A13" s="21" t="s">
        <v>2</v>
      </c>
      <c r="B13" s="22"/>
      <c r="C13" s="4">
        <v>56</v>
      </c>
      <c r="D13" s="4">
        <f t="shared" ref="D13:F13" si="6">+D8/$C$19*1000</f>
        <v>58.440860655737694</v>
      </c>
      <c r="E13" s="4">
        <v>60</v>
      </c>
      <c r="F13" s="4">
        <v>63</v>
      </c>
      <c r="G13" s="1" t="s">
        <v>1</v>
      </c>
    </row>
    <row r="14" spans="1:13" ht="15" customHeight="1" x14ac:dyDescent="0.35">
      <c r="A14" s="21" t="s">
        <v>20</v>
      </c>
      <c r="B14" s="22"/>
      <c r="C14" s="4">
        <v>46</v>
      </c>
      <c r="D14" s="4">
        <v>48</v>
      </c>
      <c r="E14" s="4">
        <v>54</v>
      </c>
      <c r="F14" s="4">
        <v>55</v>
      </c>
      <c r="G14" s="1" t="s">
        <v>1</v>
      </c>
    </row>
    <row r="15" spans="1:13" ht="15" customHeight="1" x14ac:dyDescent="0.35">
      <c r="A15" s="21" t="s">
        <v>7</v>
      </c>
      <c r="B15" s="22"/>
      <c r="C15" s="4">
        <f>(C5+C6)*1000/$C$18</f>
        <v>111.83438596491229</v>
      </c>
      <c r="D15" s="4">
        <f>(D5+D6)*1000/$C$18</f>
        <v>113.40971929824559</v>
      </c>
      <c r="E15" s="4">
        <f>(E5+E6)*1000/$C$18</f>
        <v>115.40561403508772</v>
      </c>
      <c r="F15" s="4">
        <f>F11+F12</f>
        <v>120.42400000000001</v>
      </c>
      <c r="G15" s="1" t="s">
        <v>1</v>
      </c>
    </row>
    <row r="16" spans="1:13" ht="30.75" customHeight="1" x14ac:dyDescent="0.35">
      <c r="A16" s="21" t="s">
        <v>8</v>
      </c>
      <c r="B16" s="22"/>
      <c r="C16" s="4">
        <f>+SUM(C15+C13)</f>
        <v>167.83438596491229</v>
      </c>
      <c r="D16" s="4">
        <v>171</v>
      </c>
      <c r="E16" s="4">
        <f>+SUM(E15+E13)</f>
        <v>175.40561403508772</v>
      </c>
      <c r="F16" s="4">
        <f>+SUM(F15+F13)</f>
        <v>183.42400000000001</v>
      </c>
      <c r="G16" s="1" t="s">
        <v>1</v>
      </c>
    </row>
    <row r="17" spans="1:7" ht="31.5" customHeight="1" x14ac:dyDescent="0.35">
      <c r="A17" s="21" t="s">
        <v>3</v>
      </c>
      <c r="B17" s="22"/>
      <c r="C17" s="4">
        <f>+C14+C16</f>
        <v>213.83438596491229</v>
      </c>
      <c r="D17" s="4">
        <f>+D14+D16</f>
        <v>219</v>
      </c>
      <c r="E17" s="4">
        <f>+E14+E16</f>
        <v>229.40561403508772</v>
      </c>
      <c r="F17" s="4">
        <f>+F14+F16</f>
        <v>238.42400000000001</v>
      </c>
      <c r="G17" s="1" t="s">
        <v>1</v>
      </c>
    </row>
    <row r="18" spans="1:7" ht="30.75" customHeight="1" x14ac:dyDescent="0.35">
      <c r="A18" s="18" t="s">
        <v>17</v>
      </c>
      <c r="B18" s="18"/>
      <c r="C18" s="16">
        <v>2850000</v>
      </c>
      <c r="D18" s="17"/>
      <c r="E18" s="17"/>
      <c r="F18" s="17"/>
      <c r="G18" s="17"/>
    </row>
    <row r="19" spans="1:7" ht="30" customHeight="1" x14ac:dyDescent="0.35">
      <c r="A19" s="18" t="s">
        <v>16</v>
      </c>
      <c r="B19" s="18"/>
      <c r="C19" s="19">
        <v>1220000</v>
      </c>
      <c r="D19" s="19"/>
      <c r="E19" s="19"/>
      <c r="F19" s="19"/>
      <c r="G19" s="19"/>
    </row>
    <row r="20" spans="1:7" ht="13.5" customHeight="1" x14ac:dyDescent="0.35">
      <c r="A20" s="20" t="s">
        <v>22</v>
      </c>
      <c r="B20" s="20"/>
      <c r="C20" s="20"/>
      <c r="D20" s="20"/>
      <c r="E20" s="20"/>
      <c r="F20" s="20"/>
      <c r="G20" s="20"/>
    </row>
    <row r="22" spans="1:7" x14ac:dyDescent="0.35">
      <c r="E22" s="5"/>
      <c r="F22" s="5"/>
    </row>
  </sheetData>
  <mergeCells count="17">
    <mergeCell ref="A1:G1"/>
    <mergeCell ref="A11:B11"/>
    <mergeCell ref="A15:B15"/>
    <mergeCell ref="A13:B13"/>
    <mergeCell ref="A14:B14"/>
    <mergeCell ref="A2:G2"/>
    <mergeCell ref="G3:G4"/>
    <mergeCell ref="C3:F3"/>
    <mergeCell ref="A3:A4"/>
    <mergeCell ref="B3:B4"/>
    <mergeCell ref="C18:G18"/>
    <mergeCell ref="A19:B19"/>
    <mergeCell ref="C19:G19"/>
    <mergeCell ref="A20:G20"/>
    <mergeCell ref="A16:B16"/>
    <mergeCell ref="A17:B17"/>
    <mergeCell ref="A18:B1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0" sqref="B10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Antanas Karbauskas</dc:creator>
  <cp:lastModifiedBy>Jolita Kavaliauskaitė</cp:lastModifiedBy>
  <cp:lastPrinted>2015-01-12T07:32:57Z</cp:lastPrinted>
  <dcterms:created xsi:type="dcterms:W3CDTF">2014-10-02T04:23:20Z</dcterms:created>
  <dcterms:modified xsi:type="dcterms:W3CDTF">2020-04-29T13:17:37Z</dcterms:modified>
</cp:coreProperties>
</file>